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00" windowHeight="8505" activeTab="0"/>
  </bookViews>
  <sheets>
    <sheet name="CDKT 9 THANG DAU NAM 2013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<sst xmlns="http://schemas.openxmlformats.org/spreadsheetml/2006/main" count="87" uniqueCount="76">
  <si>
    <t>CÄNG TY CÄØ PHÁÖN DÃÛT HOAÌ KHAÏNH - ÂAÌ NÀÔNG</t>
  </si>
  <si>
    <t>Baïo caïo taìi chênh cho kyì hoaût âäüng tæì ngaìy 01/01/2013 âãún ngaìy 30/9/2013</t>
  </si>
  <si>
    <t>Máùu B 01-DN</t>
  </si>
  <si>
    <t>BAÍNG CÁN ÂÄÚI KÃÚ TOAÏN</t>
  </si>
  <si>
    <t>Cho kyì hoaût âäüng tæì 01/01/2013 âãún 30/9/2013</t>
  </si>
  <si>
    <t>TAÌI SAÍN</t>
  </si>
  <si>
    <t>MS</t>
  </si>
  <si>
    <t>30/9/2013</t>
  </si>
  <si>
    <t>01/01/2013</t>
  </si>
  <si>
    <t>VND</t>
  </si>
  <si>
    <t>A. TAÌI SAÍN NGÀÕN HAÛN</t>
  </si>
  <si>
    <t>( 100 = 110 + 120 + 130 + 140 + 150 )</t>
  </si>
  <si>
    <t>I. Tiãön vaì caïc khoaín tæång âæång tiãön</t>
  </si>
  <si>
    <t>1. Tiãön</t>
  </si>
  <si>
    <t>111, 112</t>
  </si>
  <si>
    <t>II. Caïc khoaín phaíi thu ngàõn haûn</t>
  </si>
  <si>
    <t>1. Phaíi thu khaïch haìng</t>
  </si>
  <si>
    <t>2. Traí træåïc cho ngæåìi baïn</t>
  </si>
  <si>
    <t>3. Caïc khoaín phaíi thu khaïc</t>
  </si>
  <si>
    <t>4. Dæû phoìng phaíi thu ngàõn haûn khoï âoìi</t>
  </si>
  <si>
    <t>IV. Haìng täön kho</t>
  </si>
  <si>
    <t>1. Haìng täön kho</t>
  </si>
  <si>
    <t>2. Dæû phoìng giaím giaï haìng täön kho</t>
  </si>
  <si>
    <t>V. Taìi saín ngàõn haûn khaïc</t>
  </si>
  <si>
    <t>1. Chi phê traí træåïc ngàõn haûn</t>
  </si>
  <si>
    <t>2. Thuãú vaì caïc khoaín phaíi thu NN</t>
  </si>
  <si>
    <t>3. Taìi saín ngàõn haûn khaïc</t>
  </si>
  <si>
    <t>B. TAÌI SAÍN DAÌI HAÛN</t>
  </si>
  <si>
    <t>( 200 = 210 + 220 + 240 + 250 + 260 )</t>
  </si>
  <si>
    <t>I. Taìi saín cäú âënh</t>
  </si>
  <si>
    <t>1. Taìi saín cäú âënh hæîu hçnh</t>
  </si>
  <si>
    <t xml:space="preserve"> - Nguyãn giaï</t>
  </si>
  <si>
    <t xml:space="preserve"> - Giaï trë hao moìn luyî kãú</t>
  </si>
  <si>
    <t>2. Taìi saín cäú âënh vä hçnh</t>
  </si>
  <si>
    <t>3. Chi phê xáy dæûng cå baín dåí dang</t>
  </si>
  <si>
    <t>II. Taìi saín daìi haûn khaïc</t>
  </si>
  <si>
    <t>1. Chi phê traí træåïc daìi haûn</t>
  </si>
  <si>
    <t>TÄØNG CÄÜNG TAÌI SAÍN ( 270 = 100 + 200 )</t>
  </si>
  <si>
    <t>Baïo caïo taìi chênh cho kyì hoaût âäüng tæì ngaìy 01/01/2012 âãún ngaìy 30/9/2013</t>
  </si>
  <si>
    <t>BAÍNG CÁN ÂÄÚI KÃÚ TOAÏN ( Tiãúp theo )</t>
  </si>
  <si>
    <t>NGUÄÖN VÄÚN</t>
  </si>
  <si>
    <t>A. NÅÜ PHAÍI TRAÍ ( 300 = 310 + 320 )</t>
  </si>
  <si>
    <t>I. Nåü ngàõn haûn</t>
  </si>
  <si>
    <t>1. Vay vaì nåü ngàõn haûn</t>
  </si>
  <si>
    <t>2. Phaíi traí ngæåìi baïn</t>
  </si>
  <si>
    <t>3. Ngæåìi mua traí tiãön træåïc</t>
  </si>
  <si>
    <t>4. Thuãú vaì caïc khoaín phaíi näüp Nhaì næåïc</t>
  </si>
  <si>
    <t>5. Phaíi traí ngæåìi lao âäüng</t>
  </si>
  <si>
    <t>6. Caïc khoaín phaíi traí, phaíi näüp ngàõn haûn khaïc</t>
  </si>
  <si>
    <t>7. Quyî khen thæåíng, phuïc låüi</t>
  </si>
  <si>
    <t>II. Nåü daìi haûn</t>
  </si>
  <si>
    <t>1. Phaíi traí daìi haûn ngæåìi baïn</t>
  </si>
  <si>
    <t>2. Vay daìi haûn vaì nåü daìi haûn</t>
  </si>
  <si>
    <t>3. Dæû phoìng tråü cáúp máút viãûc laìm</t>
  </si>
  <si>
    <t>B. VÄÚN CHUÍ SÅÍ HÆÎU ( 400 = 410 + 420 )</t>
  </si>
  <si>
    <t>I. Väún chuí såí hæîu</t>
  </si>
  <si>
    <t>1. Väún chuí såí hæîu</t>
  </si>
  <si>
    <t>2. Cäø phiãúu ngán quyî</t>
  </si>
  <si>
    <t>3. Quyî âáöu tæ phaït triãøn</t>
  </si>
  <si>
    <t>4. Quyî dæû phoìng taìi chênh</t>
  </si>
  <si>
    <t>5. Låüi nhuáûn chæa phán phäúi</t>
  </si>
  <si>
    <t>420nt</t>
  </si>
  <si>
    <t>6. Låüi nhuáûn chæa phán phäúi</t>
  </si>
  <si>
    <t>420nn</t>
  </si>
  <si>
    <t>7. Nguäön väún âáöu tæ xáy dæûng cå baín</t>
  </si>
  <si>
    <t>TÄØNG CÄÜNG NGUÄÖN VÄÚN ( 440 = 300 + 400 )</t>
  </si>
  <si>
    <t>Chè tiãu ngoaìi baíng cán âäúi kãú toaïn</t>
  </si>
  <si>
    <t>CHÈ TIÃU</t>
  </si>
  <si>
    <t>Thuyãút minh</t>
  </si>
  <si>
    <t>Säú cuäúi nàm</t>
  </si>
  <si>
    <t>Säú âáöu nàm</t>
  </si>
  <si>
    <t xml:space="preserve">                             Âäù Taïnh</t>
  </si>
  <si>
    <t>Nguyãùn Chaïnh</t>
  </si>
  <si>
    <t xml:space="preserve">                             Kãú toaïn træåíng</t>
  </si>
  <si>
    <t>Täøng Giaïm âäúc</t>
  </si>
  <si>
    <t>Âaì Nàông, ngaìy 21/10/2013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</si>
</sst>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2"/>
      <name val="Times New Roman"/>
      <family val="0"/>
    </font>
    <font>
      <b/>
      <sz val="10"/>
      <name val="VNtimes new roman"/>
      <family val="2"/>
    </font>
    <font>
      <b/>
      <i/>
      <sz val="10"/>
      <name val="VNtimes new roman"/>
      <family val="2"/>
    </font>
    <font>
      <b/>
      <sz val="8"/>
      <name val="VNtimes new roman"/>
      <family val="2"/>
    </font>
    <font>
      <b/>
      <sz val="12"/>
      <name val="VNtimes new roman"/>
      <family val="2"/>
    </font>
    <font>
      <b/>
      <i/>
      <sz val="8"/>
      <name val="VNtimes new roman"/>
      <family val="2"/>
    </font>
    <font>
      <sz val="8"/>
      <name val="VNtimes new roman"/>
      <family val="2"/>
    </font>
    <font>
      <i/>
      <sz val="8"/>
      <name val="VNtimes new roman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3" fontId="6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3" fontId="6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3" fontId="3" fillId="0" borderId="6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3" fillId="0" borderId="2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7" fillId="0" borderId="6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2</xdr:col>
      <xdr:colOff>104775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419100"/>
          <a:ext cx="4048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0</xdr:rowOff>
    </xdr:from>
    <xdr:to>
      <xdr:col>1</xdr:col>
      <xdr:colOff>638175</xdr:colOff>
      <xdr:row>48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9667875"/>
          <a:ext cx="394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workbookViewId="0" topLeftCell="A67">
      <selection activeCell="G83" sqref="G83"/>
    </sheetView>
  </sheetViews>
  <sheetFormatPr defaultColWidth="9.00390625" defaultRowHeight="15.75"/>
  <cols>
    <col min="1" max="1" width="44.00390625" style="0" customWidth="1"/>
    <col min="2" max="2" width="8.375" style="0" customWidth="1"/>
    <col min="3" max="3" width="15.625" style="0" customWidth="1"/>
    <col min="4" max="4" width="15.875" style="0" customWidth="1"/>
  </cols>
  <sheetData>
    <row r="1" ht="16.5">
      <c r="A1" s="1" t="s">
        <v>0</v>
      </c>
    </row>
    <row r="2" ht="16.5">
      <c r="A2" s="2" t="s">
        <v>1</v>
      </c>
    </row>
    <row r="3" ht="15.75">
      <c r="D3" s="3" t="s">
        <v>2</v>
      </c>
    </row>
    <row r="4" spans="1:4" ht="18.75">
      <c r="A4" s="42" t="s">
        <v>3</v>
      </c>
      <c r="B4" s="42"/>
      <c r="C4" s="42"/>
      <c r="D4" s="42"/>
    </row>
    <row r="5" spans="1:4" ht="16.5">
      <c r="A5" s="43" t="s">
        <v>4</v>
      </c>
      <c r="B5" s="43"/>
      <c r="C5" s="43"/>
      <c r="D5" s="43"/>
    </row>
    <row r="6" spans="1:4" ht="15.75">
      <c r="A6" s="40" t="s">
        <v>5</v>
      </c>
      <c r="B6" s="40" t="s">
        <v>6</v>
      </c>
      <c r="C6" s="4" t="s">
        <v>7</v>
      </c>
      <c r="D6" s="4" t="s">
        <v>8</v>
      </c>
    </row>
    <row r="7" spans="1:4" ht="15.75">
      <c r="A7" s="41"/>
      <c r="B7" s="41"/>
      <c r="C7" s="5" t="s">
        <v>9</v>
      </c>
      <c r="D7" s="5" t="s">
        <v>9</v>
      </c>
    </row>
    <row r="8" spans="1:4" ht="15.75">
      <c r="A8" s="6" t="s">
        <v>10</v>
      </c>
      <c r="B8" s="7">
        <v>100</v>
      </c>
      <c r="C8" s="8">
        <f>C10+C12+C17+C20</f>
        <v>82844705484</v>
      </c>
      <c r="D8" s="8">
        <f>D10+D12+D17+D20</f>
        <v>80102455794</v>
      </c>
    </row>
    <row r="9" spans="1:4" ht="15.75">
      <c r="A9" s="9" t="s">
        <v>11</v>
      </c>
      <c r="B9" s="10"/>
      <c r="C9" s="11"/>
      <c r="D9" s="11"/>
    </row>
    <row r="10" spans="1:4" ht="15.75">
      <c r="A10" s="12" t="s">
        <v>12</v>
      </c>
      <c r="B10" s="13">
        <v>110</v>
      </c>
      <c r="C10" s="14">
        <f>C11</f>
        <v>70669250</v>
      </c>
      <c r="D10" s="14">
        <f>D11</f>
        <v>192912964</v>
      </c>
    </row>
    <row r="11" spans="1:4" ht="15.75">
      <c r="A11" s="15" t="s">
        <v>13</v>
      </c>
      <c r="B11" s="16" t="s">
        <v>14</v>
      </c>
      <c r="C11" s="11">
        <v>70669250</v>
      </c>
      <c r="D11" s="11">
        <v>192912964</v>
      </c>
    </row>
    <row r="12" spans="1:4" ht="15.75">
      <c r="A12" s="12" t="s">
        <v>15</v>
      </c>
      <c r="B12" s="13">
        <v>130</v>
      </c>
      <c r="C12" s="14">
        <f>SUM(C13:C16)</f>
        <v>26761247032</v>
      </c>
      <c r="D12" s="14">
        <f>SUM(D13:D16)</f>
        <v>18008929460</v>
      </c>
    </row>
    <row r="13" spans="1:4" ht="15.75">
      <c r="A13" s="15" t="s">
        <v>16</v>
      </c>
      <c r="B13" s="16">
        <v>131</v>
      </c>
      <c r="C13" s="11">
        <v>24594071570</v>
      </c>
      <c r="D13" s="11">
        <v>17426701389</v>
      </c>
    </row>
    <row r="14" spans="1:4" ht="15.75">
      <c r="A14" s="15" t="s">
        <v>17</v>
      </c>
      <c r="B14" s="16">
        <v>132</v>
      </c>
      <c r="C14" s="11">
        <v>107445200</v>
      </c>
      <c r="D14" s="11">
        <v>153295200</v>
      </c>
    </row>
    <row r="15" spans="1:4" ht="15.75">
      <c r="A15" s="15" t="s">
        <v>18</v>
      </c>
      <c r="B15" s="16">
        <v>138</v>
      </c>
      <c r="C15" s="11">
        <v>2059730262</v>
      </c>
      <c r="D15" s="11">
        <v>428932871</v>
      </c>
    </row>
    <row r="16" spans="1:4" ht="15.75">
      <c r="A16" s="15" t="s">
        <v>19</v>
      </c>
      <c r="B16" s="16">
        <v>139</v>
      </c>
      <c r="C16" s="11">
        <v>0</v>
      </c>
      <c r="D16" s="11">
        <v>0</v>
      </c>
    </row>
    <row r="17" spans="1:4" ht="15.75">
      <c r="A17" s="12" t="s">
        <v>20</v>
      </c>
      <c r="B17" s="13">
        <v>140</v>
      </c>
      <c r="C17" s="14">
        <f>SUM(C18:C19)</f>
        <v>53658585292</v>
      </c>
      <c r="D17" s="14">
        <f>SUM(D18:D19)</f>
        <v>59546478843</v>
      </c>
    </row>
    <row r="18" spans="1:4" ht="15.75">
      <c r="A18" s="15" t="s">
        <v>21</v>
      </c>
      <c r="B18" s="16">
        <v>141</v>
      </c>
      <c r="C18" s="11">
        <v>53658585292</v>
      </c>
      <c r="D18" s="11">
        <v>59546478843</v>
      </c>
    </row>
    <row r="19" spans="1:4" ht="15.75">
      <c r="A19" s="15" t="s">
        <v>22</v>
      </c>
      <c r="B19" s="16">
        <v>149</v>
      </c>
      <c r="C19" s="11"/>
      <c r="D19" s="11">
        <v>0</v>
      </c>
    </row>
    <row r="20" spans="1:4" ht="15.75">
      <c r="A20" s="12" t="s">
        <v>23</v>
      </c>
      <c r="B20" s="13">
        <v>150</v>
      </c>
      <c r="C20" s="14">
        <f>SUM(C21:C23)</f>
        <v>2354203910</v>
      </c>
      <c r="D20" s="14">
        <f>SUM(D21:D23)</f>
        <v>2354134527</v>
      </c>
    </row>
    <row r="21" spans="1:4" ht="15.75">
      <c r="A21" s="15" t="s">
        <v>24</v>
      </c>
      <c r="B21" s="16">
        <v>151</v>
      </c>
      <c r="C21" s="11">
        <v>335296030</v>
      </c>
      <c r="D21" s="11">
        <v>67330489</v>
      </c>
    </row>
    <row r="22" spans="1:4" ht="15.75">
      <c r="A22" s="15" t="s">
        <v>25</v>
      </c>
      <c r="B22" s="16">
        <v>153</v>
      </c>
      <c r="C22" s="11">
        <v>23837879</v>
      </c>
      <c r="D22" s="11">
        <v>24653194</v>
      </c>
    </row>
    <row r="23" spans="1:4" ht="15.75">
      <c r="A23" s="15" t="s">
        <v>26</v>
      </c>
      <c r="B23" s="16">
        <v>158</v>
      </c>
      <c r="C23" s="11">
        <f>1397529103+597540898</f>
        <v>1995070001</v>
      </c>
      <c r="D23" s="11">
        <v>2262150844</v>
      </c>
    </row>
    <row r="24" spans="1:4" ht="15.75">
      <c r="A24" s="12" t="s">
        <v>27</v>
      </c>
      <c r="B24" s="13">
        <v>200</v>
      </c>
      <c r="C24" s="14">
        <f>C26+C34</f>
        <v>46366431099</v>
      </c>
      <c r="D24" s="14">
        <f>D26+D34</f>
        <v>50772395820</v>
      </c>
    </row>
    <row r="25" spans="1:4" ht="15.75">
      <c r="A25" s="15" t="s">
        <v>28</v>
      </c>
      <c r="B25" s="10"/>
      <c r="C25" s="11"/>
      <c r="D25" s="11"/>
    </row>
    <row r="26" spans="1:4" ht="15.75">
      <c r="A26" s="12" t="s">
        <v>29</v>
      </c>
      <c r="B26" s="13">
        <v>220</v>
      </c>
      <c r="C26" s="14">
        <f>C27+C30+C33</f>
        <v>44079925917</v>
      </c>
      <c r="D26" s="14">
        <f>D27+D30+D33</f>
        <v>48041724741</v>
      </c>
    </row>
    <row r="27" spans="1:4" ht="15.75">
      <c r="A27" s="15" t="s">
        <v>30</v>
      </c>
      <c r="B27" s="16">
        <v>221</v>
      </c>
      <c r="C27" s="14">
        <f>C28+C29</f>
        <v>44079925917</v>
      </c>
      <c r="D27" s="14">
        <f>D28+D29</f>
        <v>48041724741</v>
      </c>
    </row>
    <row r="28" spans="1:4" ht="15.75">
      <c r="A28" s="15" t="s">
        <v>31</v>
      </c>
      <c r="B28" s="16">
        <v>222</v>
      </c>
      <c r="C28" s="11">
        <v>102409017085</v>
      </c>
      <c r="D28" s="11">
        <v>103177048229</v>
      </c>
    </row>
    <row r="29" spans="1:4" ht="15.75">
      <c r="A29" s="15" t="s">
        <v>32</v>
      </c>
      <c r="B29" s="16">
        <v>223</v>
      </c>
      <c r="C29" s="11">
        <f>-58329091168</f>
        <v>-58329091168</v>
      </c>
      <c r="D29" s="11">
        <f>-55135323488</f>
        <v>-55135323488</v>
      </c>
    </row>
    <row r="30" spans="1:4" ht="15.75">
      <c r="A30" s="15" t="s">
        <v>33</v>
      </c>
      <c r="B30" s="16">
        <v>227</v>
      </c>
      <c r="C30" s="14">
        <f>C31+C32</f>
        <v>0</v>
      </c>
      <c r="D30" s="14">
        <f>D31+D32</f>
        <v>0</v>
      </c>
    </row>
    <row r="31" spans="1:4" ht="15.75">
      <c r="A31" s="15" t="s">
        <v>31</v>
      </c>
      <c r="B31" s="16">
        <v>228</v>
      </c>
      <c r="C31" s="11"/>
      <c r="D31" s="11">
        <v>0</v>
      </c>
    </row>
    <row r="32" spans="1:4" ht="15.75">
      <c r="A32" s="15" t="s">
        <v>32</v>
      </c>
      <c r="B32" s="16">
        <v>229</v>
      </c>
      <c r="C32" s="11"/>
      <c r="D32" s="11">
        <v>0</v>
      </c>
    </row>
    <row r="33" spans="1:4" ht="15.75">
      <c r="A33" s="15" t="s">
        <v>34</v>
      </c>
      <c r="B33" s="16">
        <v>230</v>
      </c>
      <c r="C33" s="11">
        <v>0</v>
      </c>
      <c r="D33" s="11">
        <v>0</v>
      </c>
    </row>
    <row r="34" spans="1:4" ht="15.75">
      <c r="A34" s="12" t="s">
        <v>35</v>
      </c>
      <c r="B34" s="13">
        <v>260</v>
      </c>
      <c r="C34" s="14">
        <f>C35</f>
        <v>2286505182</v>
      </c>
      <c r="D34" s="14">
        <f>D35</f>
        <v>2730671079</v>
      </c>
    </row>
    <row r="35" spans="1:4" ht="15.75">
      <c r="A35" s="17" t="s">
        <v>36</v>
      </c>
      <c r="B35" s="18">
        <v>261</v>
      </c>
      <c r="C35" s="19">
        <v>2286505182</v>
      </c>
      <c r="D35" s="19">
        <v>2730671079</v>
      </c>
    </row>
    <row r="36" spans="1:4" ht="15.75">
      <c r="A36" s="20" t="s">
        <v>37</v>
      </c>
      <c r="B36" s="21">
        <v>270</v>
      </c>
      <c r="C36" s="22">
        <f>C8+C24</f>
        <v>129211136583</v>
      </c>
      <c r="D36" s="22">
        <f>D8+D24</f>
        <v>130874851614</v>
      </c>
    </row>
    <row r="37" spans="1:4" ht="15.75">
      <c r="A37" s="23"/>
      <c r="B37" s="24"/>
      <c r="C37" s="25"/>
      <c r="D37" s="25"/>
    </row>
    <row r="38" spans="1:4" ht="15.75">
      <c r="A38" s="23"/>
      <c r="B38" s="24"/>
      <c r="C38" s="25"/>
      <c r="D38" s="25"/>
    </row>
    <row r="39" spans="1:4" ht="15.75">
      <c r="A39" s="23"/>
      <c r="B39" s="24"/>
      <c r="C39" s="25"/>
      <c r="D39" s="25"/>
    </row>
    <row r="40" spans="1:4" ht="15.75">
      <c r="A40" s="23"/>
      <c r="B40" s="24"/>
      <c r="C40" s="25"/>
      <c r="D40" s="25"/>
    </row>
    <row r="41" spans="1:4" ht="15.75">
      <c r="A41" s="23"/>
      <c r="B41" s="24"/>
      <c r="C41" s="25"/>
      <c r="D41" s="25"/>
    </row>
    <row r="42" spans="1:4" ht="15.75">
      <c r="A42" s="23"/>
      <c r="B42" s="24"/>
      <c r="C42" s="25"/>
      <c r="D42" s="25"/>
    </row>
    <row r="43" spans="1:4" ht="15.75">
      <c r="A43" s="23"/>
      <c r="B43" s="24"/>
      <c r="C43" s="25"/>
      <c r="D43" s="25"/>
    </row>
    <row r="44" spans="1:4" ht="15.75">
      <c r="A44" s="26"/>
      <c r="B44" s="24"/>
      <c r="C44" s="25"/>
      <c r="D44" s="25"/>
    </row>
    <row r="45" spans="1:4" ht="15.75">
      <c r="A45" s="23"/>
      <c r="B45" s="24"/>
      <c r="C45" s="25"/>
      <c r="D45" s="25"/>
    </row>
    <row r="46" spans="1:4" ht="15.75">
      <c r="A46" s="23"/>
      <c r="B46" s="24"/>
      <c r="C46" s="25"/>
      <c r="D46" s="25"/>
    </row>
    <row r="47" spans="1:4" ht="15.75">
      <c r="A47" s="27" t="s">
        <v>0</v>
      </c>
      <c r="B47" s="28"/>
      <c r="C47" s="28"/>
      <c r="D47" s="28"/>
    </row>
    <row r="48" spans="1:4" ht="15.75">
      <c r="A48" s="29" t="s">
        <v>38</v>
      </c>
      <c r="B48" s="28"/>
      <c r="C48" s="28"/>
      <c r="D48" s="28"/>
    </row>
    <row r="49" spans="1:4" ht="15.75">
      <c r="A49" s="28"/>
      <c r="B49" s="28"/>
      <c r="C49" s="28"/>
      <c r="D49" s="3" t="s">
        <v>2</v>
      </c>
    </row>
    <row r="50" spans="1:4" ht="15.75">
      <c r="A50" s="39" t="s">
        <v>39</v>
      </c>
      <c r="B50" s="39"/>
      <c r="C50" s="39"/>
      <c r="D50" s="39"/>
    </row>
    <row r="51" spans="1:4" ht="15.75">
      <c r="A51" s="39" t="s">
        <v>4</v>
      </c>
      <c r="B51" s="39"/>
      <c r="C51" s="39"/>
      <c r="D51" s="39"/>
    </row>
    <row r="52" spans="1:4" ht="15.75">
      <c r="A52" s="40" t="s">
        <v>40</v>
      </c>
      <c r="B52" s="40" t="s">
        <v>6</v>
      </c>
      <c r="C52" s="4" t="s">
        <v>7</v>
      </c>
      <c r="D52" s="4" t="s">
        <v>8</v>
      </c>
    </row>
    <row r="53" spans="1:4" ht="15.75">
      <c r="A53" s="41"/>
      <c r="B53" s="41"/>
      <c r="C53" s="30" t="s">
        <v>9</v>
      </c>
      <c r="D53" s="30" t="s">
        <v>9</v>
      </c>
    </row>
    <row r="54" spans="1:4" ht="15.75">
      <c r="A54" s="6" t="s">
        <v>41</v>
      </c>
      <c r="B54" s="7">
        <v>300</v>
      </c>
      <c r="C54" s="8">
        <f>C55+C63</f>
        <v>105294971349</v>
      </c>
      <c r="D54" s="8">
        <f>D55+D63</f>
        <v>108211930389</v>
      </c>
    </row>
    <row r="55" spans="1:4" ht="15.75">
      <c r="A55" s="12" t="s">
        <v>42</v>
      </c>
      <c r="B55" s="13">
        <v>310</v>
      </c>
      <c r="C55" s="14">
        <f>SUM(C56:C62)</f>
        <v>61083064783</v>
      </c>
      <c r="D55" s="14">
        <f>SUM(D56:D62)</f>
        <v>62253059799</v>
      </c>
    </row>
    <row r="56" spans="1:4" ht="15.75">
      <c r="A56" s="15" t="s">
        <v>43</v>
      </c>
      <c r="B56" s="16">
        <v>311</v>
      </c>
      <c r="C56" s="11">
        <v>40150912990</v>
      </c>
      <c r="D56" s="11">
        <v>40783653336</v>
      </c>
    </row>
    <row r="57" spans="1:4" ht="15.75">
      <c r="A57" s="15" t="s">
        <v>44</v>
      </c>
      <c r="B57" s="16">
        <v>312</v>
      </c>
      <c r="C57" s="11">
        <v>16579514731</v>
      </c>
      <c r="D57" s="11">
        <v>14476513236</v>
      </c>
    </row>
    <row r="58" spans="1:4" ht="15.75">
      <c r="A58" s="15" t="s">
        <v>45</v>
      </c>
      <c r="B58" s="16">
        <v>313</v>
      </c>
      <c r="C58" s="11">
        <v>503922504</v>
      </c>
      <c r="D58" s="11">
        <v>687159231</v>
      </c>
    </row>
    <row r="59" spans="1:4" ht="15.75">
      <c r="A59" s="15" t="s">
        <v>46</v>
      </c>
      <c r="B59" s="16">
        <v>314</v>
      </c>
      <c r="C59" s="11">
        <f>891023138+121293900+439803+40431300</f>
        <v>1053188141</v>
      </c>
      <c r="D59" s="11">
        <v>2702741108</v>
      </c>
    </row>
    <row r="60" spans="1:4" ht="15.75">
      <c r="A60" s="15" t="s">
        <v>47</v>
      </c>
      <c r="B60" s="16">
        <v>315</v>
      </c>
      <c r="C60" s="11">
        <v>2229911533</v>
      </c>
      <c r="D60" s="11">
        <v>2706466311</v>
      </c>
    </row>
    <row r="61" spans="1:4" ht="15.75">
      <c r="A61" s="15" t="s">
        <v>48</v>
      </c>
      <c r="B61" s="16">
        <v>319</v>
      </c>
      <c r="C61" s="11">
        <f>239223444+129505844+170157149</f>
        <v>538886437</v>
      </c>
      <c r="D61" s="11">
        <f>56419506+775427083</f>
        <v>831846589</v>
      </c>
    </row>
    <row r="62" spans="1:4" ht="15.75">
      <c r="A62" s="15" t="s">
        <v>49</v>
      </c>
      <c r="B62" s="16">
        <v>323</v>
      </c>
      <c r="C62" s="11">
        <v>26728447</v>
      </c>
      <c r="D62" s="11">
        <v>64679988</v>
      </c>
    </row>
    <row r="63" spans="1:4" ht="15.75">
      <c r="A63" s="12" t="s">
        <v>50</v>
      </c>
      <c r="B63" s="13">
        <v>320</v>
      </c>
      <c r="C63" s="14">
        <f>SUM(C64:C66)</f>
        <v>44211906566</v>
      </c>
      <c r="D63" s="14">
        <f>SUM(D64:D66)</f>
        <v>45958870590</v>
      </c>
    </row>
    <row r="64" spans="1:4" ht="15.75">
      <c r="A64" s="15" t="s">
        <v>51</v>
      </c>
      <c r="B64" s="16">
        <v>321</v>
      </c>
      <c r="C64" s="11">
        <v>0</v>
      </c>
      <c r="D64" s="11">
        <v>0</v>
      </c>
    </row>
    <row r="65" spans="1:4" ht="15.75">
      <c r="A65" s="15" t="s">
        <v>52</v>
      </c>
      <c r="B65" s="16">
        <v>324</v>
      </c>
      <c r="C65" s="11">
        <v>44211906566</v>
      </c>
      <c r="D65" s="11">
        <v>45958870590</v>
      </c>
    </row>
    <row r="66" spans="1:4" ht="15.75">
      <c r="A66" s="15" t="s">
        <v>53</v>
      </c>
      <c r="B66" s="16">
        <v>326</v>
      </c>
      <c r="C66" s="11">
        <v>0</v>
      </c>
      <c r="D66" s="11">
        <v>0</v>
      </c>
    </row>
    <row r="67" spans="1:4" ht="15.75">
      <c r="A67" s="12" t="s">
        <v>54</v>
      </c>
      <c r="B67" s="13">
        <v>400</v>
      </c>
      <c r="C67" s="14">
        <f>C68</f>
        <v>23916165234</v>
      </c>
      <c r="D67" s="14">
        <f>D68</f>
        <v>22662921225</v>
      </c>
    </row>
    <row r="68" spans="1:4" ht="15.75">
      <c r="A68" s="12" t="s">
        <v>55</v>
      </c>
      <c r="B68" s="13">
        <v>410</v>
      </c>
      <c r="C68" s="14">
        <f>SUM(C69:C75)</f>
        <v>23916165234</v>
      </c>
      <c r="D68" s="14">
        <f>SUM(D69:D75)</f>
        <v>22662921225</v>
      </c>
    </row>
    <row r="69" spans="1:4" ht="15.75">
      <c r="A69" s="15" t="s">
        <v>56</v>
      </c>
      <c r="B69" s="16">
        <v>411</v>
      </c>
      <c r="C69" s="11">
        <v>20000000000</v>
      </c>
      <c r="D69" s="11">
        <v>20000000000</v>
      </c>
    </row>
    <row r="70" spans="1:4" ht="15.75">
      <c r="A70" s="15" t="s">
        <v>57</v>
      </c>
      <c r="B70" s="16">
        <v>414</v>
      </c>
      <c r="C70" s="11"/>
      <c r="D70" s="11">
        <v>0</v>
      </c>
    </row>
    <row r="71" spans="1:4" ht="15.75">
      <c r="A71" s="15" t="s">
        <v>58</v>
      </c>
      <c r="B71" s="16">
        <v>417</v>
      </c>
      <c r="C71" s="11">
        <v>1771584822</v>
      </c>
      <c r="D71" s="11">
        <v>1747388797</v>
      </c>
    </row>
    <row r="72" spans="1:4" ht="15.75">
      <c r="A72" s="15" t="s">
        <v>59</v>
      </c>
      <c r="B72" s="16">
        <v>418</v>
      </c>
      <c r="C72" s="11">
        <v>431611926</v>
      </c>
      <c r="D72" s="11">
        <v>318989847</v>
      </c>
    </row>
    <row r="73" spans="1:4" ht="15.75">
      <c r="A73" s="15" t="s">
        <v>60</v>
      </c>
      <c r="B73" s="16" t="s">
        <v>61</v>
      </c>
      <c r="C73" s="11">
        <v>0</v>
      </c>
      <c r="D73" s="11">
        <v>596542581</v>
      </c>
    </row>
    <row r="74" spans="1:4" ht="15.75">
      <c r="A74" s="15" t="s">
        <v>62</v>
      </c>
      <c r="B74" s="16" t="s">
        <v>63</v>
      </c>
      <c r="C74" s="11">
        <v>1712968486</v>
      </c>
      <c r="D74" s="11">
        <v>0</v>
      </c>
    </row>
    <row r="75" spans="1:4" ht="15.75">
      <c r="A75" s="15" t="s">
        <v>64</v>
      </c>
      <c r="B75" s="16">
        <v>421</v>
      </c>
      <c r="C75" s="11">
        <v>0</v>
      </c>
      <c r="D75" s="11">
        <v>0</v>
      </c>
    </row>
    <row r="76" spans="1:4" ht="15.75">
      <c r="A76" s="17"/>
      <c r="B76" s="18"/>
      <c r="C76" s="19"/>
      <c r="D76" s="19"/>
    </row>
    <row r="77" spans="1:4" ht="15.75">
      <c r="A77" s="20" t="s">
        <v>65</v>
      </c>
      <c r="B77" s="21">
        <v>440</v>
      </c>
      <c r="C77" s="22">
        <f>C54+C67</f>
        <v>129211136583</v>
      </c>
      <c r="D77" s="22">
        <f>D54+D67</f>
        <v>130874851614</v>
      </c>
    </row>
    <row r="78" spans="1:4" ht="15.75">
      <c r="A78" s="27" t="s">
        <v>66</v>
      </c>
      <c r="B78" s="27"/>
      <c r="C78" s="31"/>
      <c r="D78" s="31"/>
    </row>
    <row r="79" spans="1:4" ht="15.75">
      <c r="A79" s="21" t="s">
        <v>67</v>
      </c>
      <c r="B79" s="32" t="s">
        <v>68</v>
      </c>
      <c r="C79" s="33" t="s">
        <v>69</v>
      </c>
      <c r="D79" s="33" t="s">
        <v>70</v>
      </c>
    </row>
    <row r="80" spans="1:4" ht="15.75">
      <c r="A80" s="34"/>
      <c r="B80" s="34"/>
      <c r="C80" s="35"/>
      <c r="D80" s="35"/>
    </row>
    <row r="81" spans="1:4" ht="15.75">
      <c r="A81" s="26"/>
      <c r="B81" s="28"/>
      <c r="C81" s="36"/>
      <c r="D81" s="36"/>
    </row>
    <row r="82" spans="1:4" ht="15.75">
      <c r="A82" s="26"/>
      <c r="B82" s="28"/>
      <c r="C82" s="36"/>
      <c r="D82" s="36"/>
    </row>
    <row r="83" spans="1:4" ht="15.75">
      <c r="A83" s="26"/>
      <c r="B83" s="28"/>
      <c r="C83" s="36"/>
      <c r="D83" s="36"/>
    </row>
    <row r="84" spans="1:4" ht="15.75">
      <c r="A84" s="37" t="s">
        <v>71</v>
      </c>
      <c r="B84" s="28"/>
      <c r="C84" s="27" t="s">
        <v>72</v>
      </c>
      <c r="D84" s="28"/>
    </row>
    <row r="85" spans="1:4" ht="15.75">
      <c r="A85" s="37" t="s">
        <v>73</v>
      </c>
      <c r="B85" s="28"/>
      <c r="C85" s="27" t="s">
        <v>74</v>
      </c>
      <c r="D85" s="28"/>
    </row>
    <row r="86" spans="1:4" ht="15.75">
      <c r="A86" s="28"/>
      <c r="B86" s="28"/>
      <c r="C86" s="38" t="s">
        <v>75</v>
      </c>
      <c r="D86" s="28"/>
    </row>
    <row r="87" spans="1:4" ht="15.75">
      <c r="A87" s="28"/>
      <c r="B87" s="28"/>
      <c r="C87" s="28"/>
      <c r="D87" s="28"/>
    </row>
    <row r="88" spans="1:4" ht="15.75">
      <c r="A88" s="28"/>
      <c r="B88" s="28"/>
      <c r="C88" s="28"/>
      <c r="D88" s="28"/>
    </row>
  </sheetData>
  <mergeCells count="8">
    <mergeCell ref="A4:D4"/>
    <mergeCell ref="A5:D5"/>
    <mergeCell ref="A6:A7"/>
    <mergeCell ref="B6:B7"/>
    <mergeCell ref="A50:D50"/>
    <mergeCell ref="A51:D51"/>
    <mergeCell ref="A52:A53"/>
    <mergeCell ref="B52:B53"/>
  </mergeCells>
  <printOptions/>
  <pageMargins left="0.75" right="0.31" top="0.88" bottom="1" header="0.66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2013-10-26T03:19:32Z</cp:lastPrinted>
  <dcterms:created xsi:type="dcterms:W3CDTF">2013-10-26T03:18:33Z</dcterms:created>
  <dcterms:modified xsi:type="dcterms:W3CDTF">2013-10-26T03:54:20Z</dcterms:modified>
  <cp:category/>
  <cp:version/>
  <cp:contentType/>
  <cp:contentStatus/>
</cp:coreProperties>
</file>